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 เงินรับฝากรายได้ โครงการ วมว\วมว. ปีงบ 61\6 การจัดซื้อ ปี 61\งบ วัสดุ 170000 ปี60 โครงการ วมว\"/>
    </mc:Choice>
  </mc:AlternateContent>
  <xr:revisionPtr revIDLastSave="0" documentId="13_ncr:1_{6E85A24A-10B8-4301-AF2B-516C8D96BC58}" xr6:coauthVersionLast="40" xr6:coauthVersionMax="40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90000" sheetId="6" state="hidden" r:id="rId1"/>
    <sheet name="วัสดุ" sheetId="8" r:id="rId2"/>
    <sheet name="ครุภัณฑ์" sheetId="9" r:id="rId3"/>
  </sheets>
  <definedNames>
    <definedName name="_xlnm.Print_Area" localSheetId="0">'190000'!$A$1:$F$28</definedName>
    <definedName name="_xlnm.Print_Area" localSheetId="2">ครุภัณฑ์!$A$1:$G$27</definedName>
    <definedName name="_xlnm.Print_Area" localSheetId="1">วัสดุ!$A$1:$H$36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9" l="1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24" i="9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6" i="8"/>
  <c r="G7" i="8"/>
  <c r="G8" i="8"/>
  <c r="G24" i="8"/>
  <c r="G25" i="8"/>
  <c r="G26" i="8"/>
  <c r="G27" i="8"/>
  <c r="G28" i="8"/>
  <c r="G29" i="8"/>
  <c r="G5" i="8"/>
  <c r="G31" i="8" s="1"/>
  <c r="E22" i="6" l="1"/>
  <c r="I13" i="6"/>
  <c r="J13" i="6" l="1"/>
  <c r="C18" i="6"/>
  <c r="C20" i="6" s="1"/>
</calcChain>
</file>

<file path=xl/sharedStrings.xml><?xml version="1.0" encoding="utf-8"?>
<sst xmlns="http://schemas.openxmlformats.org/spreadsheetml/2006/main" count="80" uniqueCount="63">
  <si>
    <t>ลำดับ</t>
  </si>
  <si>
    <t>รายการ</t>
  </si>
  <si>
    <t>หมายเหตุ</t>
  </si>
  <si>
    <t xml:space="preserve">การจัดตั้งห้องเรียนวิทยาศาสตร์ในโรงเรียน โดยการกำกับดูแลของมหาวิทยาลัย (โครงการ วมว.) </t>
  </si>
  <si>
    <t>โดยเบิกจ่ายจากเงินงบประมาณรายได้งบประมาณเงินรับฝาก - คณะวิทยาศาสตร์ โครงการสนับสนุน</t>
  </si>
  <si>
    <t xml:space="preserve"> (นางสาวพิชยา กันตวารี)</t>
  </si>
  <si>
    <t>ตำแหน่ง เจ้าหน้าที่บริหารงานทั่วไป</t>
  </si>
  <si>
    <t>(ลงชื่อ).............................................................ผู้สรุปข้อมูล</t>
  </si>
  <si>
    <t xml:space="preserve">รายการวัสดุ โรงเรียนมัธยมสาธิตมหาวิทยาลัยนเรศวร </t>
  </si>
  <si>
    <t>ประจำปีงบประมาณ 2560 (งบโครงการ วมว. ปีงบประมาณ 2559)</t>
  </si>
  <si>
    <t>หนังสือแบบเรียนวิชา คณิตศาสตร์และวิทยาศาสตร์</t>
  </si>
  <si>
    <t>30 รายการ</t>
  </si>
  <si>
    <t>บริษัท ภาดา เอ็ดดูเคชั่น จำกัด</t>
  </si>
  <si>
    <t>ราคาต่อหน่วย (บาท)</t>
  </si>
  <si>
    <t>รวมจำนวนเงิน (บาท)</t>
  </si>
  <si>
    <t>จำนวน (หน่วย)</t>
  </si>
  <si>
    <t>บริษัท จุฑากิต นานาภัณฑ์ จำกัด</t>
  </si>
  <si>
    <t>วัสดุงานบ้านงานครัว</t>
  </si>
  <si>
    <t xml:space="preserve"> 7 รายการ</t>
  </si>
  <si>
    <t>วัสดุสำนักงาน (พลาสติกใสและกุญแจ)</t>
  </si>
  <si>
    <t xml:space="preserve"> 2 รายการ</t>
  </si>
  <si>
    <t>ร้านมนูพานิช (พิษณุโลก)</t>
  </si>
  <si>
    <t>ร้านเวชกิจ</t>
  </si>
  <si>
    <t>วัสดุวิทยาศาสตร์และการแพทย์</t>
  </si>
  <si>
    <t>วัสดุการศึกษาและวัสดุสำนักงาน</t>
  </si>
  <si>
    <t>วัสดุคอมพิวเตอร์ (หมึกสีและหมึกเครื่องปริ๊นเตอร์ วมว.)</t>
  </si>
  <si>
    <t>กระดาษ A4</t>
  </si>
  <si>
    <t>ประมาณ</t>
  </si>
  <si>
    <t xml:space="preserve">รวม….....รายการ เป็นจำนวนเงินทั้งสิ้น           </t>
  </si>
  <si>
    <t>วันที่ กรกฎาคม 2560</t>
  </si>
  <si>
    <t>มีงบ</t>
  </si>
  <si>
    <t>มีรายการ</t>
  </si>
  <si>
    <t>เหลือ</t>
  </si>
  <si>
    <t>ร้านอภิญญา</t>
  </si>
  <si>
    <t>พิษณุโลก โอ.เอ.</t>
  </si>
  <si>
    <t>ขวดแก้วก้นกลม</t>
  </si>
  <si>
    <t>3 รายการ</t>
  </si>
  <si>
    <t>บริษัท พีพีเคมีคอล</t>
  </si>
  <si>
    <t>43 รายการ</t>
  </si>
  <si>
    <t>จำนวน</t>
  </si>
  <si>
    <t>หน่วย</t>
  </si>
  <si>
    <t>ตัวอย่าง</t>
  </si>
  <si>
    <t>รีม</t>
  </si>
  <si>
    <t>จำนวนเงิน (ต่อชิ้น/บาท)</t>
  </si>
  <si>
    <t>รายการวัสดุที่ต้องการจัดซื้อ เพื่อใช้ในการเรียนการสอนสำหรับนักเรียนโครงการ วมว.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</si>
  <si>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สามารถอ้างอิงราคาจากหน้า web ได้ โดยงานแผนฯและงานพัสดุ จะดำเนินการส่งรายการหลังจากตรวจสอบแล้ว</t>
    </r>
  </si>
  <si>
    <t>ส่งให้ร้านค้าหรือบริษัทที่เครดิตกับทางมหาวิทยาลัยนเรศวรดำเนินการต่อไป</t>
  </si>
  <si>
    <t>รายละเอียด</t>
  </si>
  <si>
    <t xml:space="preserve">กระดาษสีถ่ายเอกสาร A4 80 แกรม </t>
  </si>
  <si>
    <t>สีชมพู  (ถ้ามียี่ห้อ โปรดระบุ..........)</t>
  </si>
  <si>
    <t>กรรไกร</t>
  </si>
  <si>
    <t>ขนาด 6 นิ้ว (ถ้ามียี่ห้อ โปรดระบุ..........)</t>
  </si>
  <si>
    <t>อัน</t>
  </si>
  <si>
    <t>รายชื่อครุภัณฑ์ที่จัดซื้อ เพื่อใช้ในการเรียนการสอนสำหรับนักเรียนโครงการ วมว.</t>
  </si>
  <si>
    <t>กระดาน interactive whiteboard พร้อม projector ชนิดฉายระยะใกล้ ขนาดไม่น้อยกว่า 75 นิ้ว</t>
  </si>
  <si>
    <t>เครื่อง</t>
  </si>
  <si>
    <t>ที่มีความเฉพาะพิเศษ เหมาะสมกับนักเรียนโครงการ วมว.</t>
  </si>
  <si>
    <t>หมายเหตุ : ทางคณะกรรมการดำเนินงานโครงการ วมว. ขอให้แจ้งชื่อรายการครุภัณฑ์ ที่จะจัดซื้อ เป็นรายการ</t>
  </si>
  <si>
    <t>พร้อมรายละเอียดสเปค</t>
  </si>
  <si>
    <t>https://www.officemate.co.th/th/office-supplies</t>
  </si>
  <si>
    <t>website officemate :</t>
  </si>
  <si>
    <t>website gammaco :</t>
  </si>
  <si>
    <t>https://www.gammaco.com/gammaco/index.php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</si>
</sst>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&quot;฿&quot;* #,##0.00_-;\-&quot;฿&quot;* #,##0.00_-;_-&quot;฿&quot;* &quot;-&quot;??_-;_-@_-"/>
    <numFmt numFmtId="165" formatCode="_-* #,##0.00_-;\-* #,##0.00_-;_-* &quot;-&quot;??_-;_-@_-"/>
  </numFmts>
  <fonts count="2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u/>
      <sz val="14"/>
      <name val="TH Niramit AS"/>
    </font>
    <font>
      <b/>
      <sz val="14"/>
      <name val="TH Niramit AS"/>
    </font>
    <font>
      <sz val="14"/>
      <name val="TH Niramit AS"/>
    </font>
    <font>
      <sz val="14"/>
      <color theme="1"/>
      <name val="TH Niramit AS"/>
    </font>
    <font>
      <sz val="14"/>
      <color rgb="FFFF0000"/>
      <name val="TH Niramit AS"/>
    </font>
    <font>
      <b/>
      <sz val="14"/>
      <color rgb="FFFF0000"/>
      <name val="TH Niramit AS"/>
    </font>
    <font>
      <u/>
      <sz val="14"/>
      <color rgb="FFFF0000"/>
      <name val="TH Niramit AS"/>
    </font>
    <font>
      <b/>
      <u/>
      <sz val="12"/>
      <color rgb="FFFF0000"/>
      <name val="TH Niramit AS"/>
    </font>
    <font>
      <b/>
      <u/>
      <sz val="12"/>
      <name val="TH Niramit AS"/>
    </font>
    <font>
      <b/>
      <u/>
      <sz val="14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u/>
      <sz val="14"/>
      <color rgb="FFFF0000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u/>
      <sz val="11"/>
      <color rgb="FFFF0000"/>
      <name val="Calibri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 wrapText="1"/>
    </xf>
    <xf numFmtId="3" fontId="7" fillId="2" borderId="1" xfId="1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6" fillId="0" borderId="0" xfId="0" applyNumberFormat="1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4" fontId="7" fillId="0" borderId="1" xfId="2" applyNumberFormat="1" applyFont="1" applyFill="1" applyBorder="1" applyAlignment="1">
      <alignment vertical="top"/>
    </xf>
    <xf numFmtId="4" fontId="6" fillId="0" borderId="1" xfId="2" applyNumberFormat="1" applyFont="1" applyFill="1" applyBorder="1" applyAlignment="1">
      <alignment vertical="top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9" fillId="0" borderId="1" xfId="0" applyFont="1" applyBorder="1" applyAlignment="1">
      <alignment horizontal="center" vertical="top"/>
    </xf>
    <xf numFmtId="0" fontId="9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vertical="top" wrapText="1"/>
    </xf>
    <xf numFmtId="3" fontId="9" fillId="2" borderId="1" xfId="1" applyNumberFormat="1" applyFont="1" applyFill="1" applyBorder="1" applyAlignment="1">
      <alignment horizontal="center" vertical="top" wrapText="1"/>
    </xf>
    <xf numFmtId="4" fontId="9" fillId="0" borderId="1" xfId="2" applyNumberFormat="1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4" fontId="10" fillId="3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0" fontId="10" fillId="3" borderId="0" xfId="0" applyFont="1" applyFill="1" applyAlignment="1">
      <alignment horizontal="center" vertical="top"/>
    </xf>
    <xf numFmtId="0" fontId="10" fillId="3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4" fontId="9" fillId="2" borderId="1" xfId="1" applyNumberFormat="1" applyFont="1" applyFill="1" applyBorder="1" applyAlignment="1">
      <alignment horizontal="center" vertical="top" wrapText="1"/>
    </xf>
    <xf numFmtId="4" fontId="7" fillId="2" borderId="1" xfId="1" applyNumberFormat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vertical="top" wrapText="1"/>
    </xf>
    <xf numFmtId="4" fontId="12" fillId="2" borderId="1" xfId="1" applyNumberFormat="1" applyFont="1" applyFill="1" applyBorder="1" applyAlignment="1">
      <alignment horizontal="center" vertical="top" wrapText="1"/>
    </xf>
    <xf numFmtId="4" fontId="13" fillId="2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7" fillId="3" borderId="1" xfId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center" vertical="top" wrapText="1"/>
    </xf>
    <xf numFmtId="4" fontId="7" fillId="3" borderId="1" xfId="2" applyNumberFormat="1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4" fontId="16" fillId="0" borderId="0" xfId="0" applyNumberFormat="1" applyFont="1" applyAlignment="1">
      <alignment vertical="top"/>
    </xf>
    <xf numFmtId="0" fontId="16" fillId="0" borderId="0" xfId="0" applyFont="1" applyAlignment="1">
      <alignment vertical="top" wrapText="1"/>
    </xf>
    <xf numFmtId="0" fontId="15" fillId="4" borderId="1" xfId="0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6" fillId="2" borderId="1" xfId="1" applyFont="1" applyFill="1" applyBorder="1" applyAlignment="1">
      <alignment vertical="top" wrapText="1"/>
    </xf>
    <xf numFmtId="0" fontId="16" fillId="2" borderId="1" xfId="1" applyFont="1" applyFill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4" fontId="16" fillId="2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4" fontId="16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2" borderId="1" xfId="1" applyFont="1" applyFill="1" applyBorder="1" applyAlignment="1">
      <alignment vertical="top" wrapText="1"/>
    </xf>
    <xf numFmtId="0" fontId="17" fillId="2" borderId="1" xfId="1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5" fillId="5" borderId="2" xfId="0" applyFont="1" applyFill="1" applyBorder="1" applyAlignment="1">
      <alignment horizontal="left" vertical="top"/>
    </xf>
    <xf numFmtId="0" fontId="15" fillId="5" borderId="3" xfId="0" applyFont="1" applyFill="1" applyBorder="1" applyAlignment="1">
      <alignment horizontal="left" vertical="top"/>
    </xf>
    <xf numFmtId="0" fontId="15" fillId="5" borderId="3" xfId="0" applyFont="1" applyFill="1" applyBorder="1" applyAlignment="1">
      <alignment horizontal="left" vertical="top"/>
    </xf>
    <xf numFmtId="4" fontId="14" fillId="5" borderId="1" xfId="0" applyNumberFormat="1" applyFont="1" applyFill="1" applyBorder="1" applyAlignment="1">
      <alignment vertical="top"/>
    </xf>
    <xf numFmtId="0" fontId="15" fillId="5" borderId="1" xfId="0" applyFont="1" applyFill="1" applyBorder="1" applyAlignment="1">
      <alignment vertical="top" wrapText="1"/>
    </xf>
    <xf numFmtId="0" fontId="15" fillId="5" borderId="0" xfId="0" applyFont="1" applyFill="1" applyAlignment="1">
      <alignment horizontal="center" vertical="top"/>
    </xf>
    <xf numFmtId="0" fontId="15" fillId="5" borderId="0" xfId="0" applyFont="1" applyFill="1" applyAlignment="1">
      <alignment vertical="top"/>
    </xf>
    <xf numFmtId="4" fontId="16" fillId="5" borderId="0" xfId="0" applyNumberFormat="1" applyFont="1" applyFill="1" applyAlignment="1">
      <alignment vertical="top"/>
    </xf>
    <xf numFmtId="0" fontId="16" fillId="5" borderId="0" xfId="0" applyFont="1" applyFill="1" applyAlignment="1">
      <alignment vertical="top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4" fontId="15" fillId="0" borderId="1" xfId="2" applyNumberFormat="1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3" fontId="15" fillId="0" borderId="0" xfId="0" applyNumberFormat="1" applyFont="1" applyAlignment="1">
      <alignment vertical="top" wrapText="1"/>
    </xf>
    <xf numFmtId="43" fontId="17" fillId="0" borderId="1" xfId="2" applyNumberFormat="1" applyFont="1" applyFill="1" applyBorder="1" applyAlignment="1">
      <alignment vertical="top" wrapText="1"/>
    </xf>
    <xf numFmtId="43" fontId="16" fillId="0" borderId="1" xfId="2" applyNumberFormat="1" applyFont="1" applyFill="1" applyBorder="1" applyAlignment="1">
      <alignment vertical="top" wrapText="1"/>
    </xf>
    <xf numFmtId="3" fontId="17" fillId="2" borderId="1" xfId="1" applyNumberFormat="1" applyFont="1" applyFill="1" applyBorder="1" applyAlignment="1">
      <alignment horizontal="center" vertical="top" wrapText="1"/>
    </xf>
    <xf numFmtId="3" fontId="16" fillId="2" borderId="1" xfId="1" applyNumberFormat="1" applyFont="1" applyFill="1" applyBorder="1" applyAlignment="1">
      <alignment horizontal="center" vertical="top" wrapText="1"/>
    </xf>
    <xf numFmtId="4" fontId="15" fillId="0" borderId="0" xfId="0" applyNumberFormat="1" applyFont="1" applyAlignment="1">
      <alignment vertical="top"/>
    </xf>
    <xf numFmtId="0" fontId="15" fillId="0" borderId="0" xfId="0" applyFont="1" applyAlignment="1">
      <alignment wrapText="1"/>
    </xf>
    <xf numFmtId="0" fontId="20" fillId="0" borderId="0" xfId="11" applyFont="1" applyAlignment="1"/>
  </cellXfs>
  <cellStyles count="12">
    <cellStyle name="Comma 2" xfId="2" xr:uid="{00000000-0005-0000-0000-000000000000}"/>
    <cellStyle name="Comma 2 2" xfId="9" xr:uid="{00000000-0005-0000-0000-000001000000}"/>
    <cellStyle name="Comma 20" xfId="3" xr:uid="{00000000-0005-0000-0000-000002000000}"/>
    <cellStyle name="Comma 3" xfId="4" xr:uid="{00000000-0005-0000-0000-000003000000}"/>
    <cellStyle name="Comma 4" xfId="10" xr:uid="{00000000-0005-0000-0000-000004000000}"/>
    <cellStyle name="Comma 5" xfId="8" xr:uid="{00000000-0005-0000-0000-000005000000}"/>
    <cellStyle name="Currency 2" xfId="5" xr:uid="{00000000-0005-0000-0000-000006000000}"/>
    <cellStyle name="Hyperlink" xfId="11" builtinId="8"/>
    <cellStyle name="Normal 17" xfId="6" xr:uid="{00000000-0005-0000-0000-000007000000}"/>
    <cellStyle name="Normal 2" xfId="1" xr:uid="{00000000-0005-0000-0000-000008000000}"/>
    <cellStyle name="Normal 3" xfId="7" xr:uid="{00000000-0005-0000-0000-000009000000}"/>
    <cellStyle name="ปกติ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ammaco.com/gammaco/index.php" TargetMode="External"/><Relationship Id="rId1" Type="http://schemas.openxmlformats.org/officeDocument/2006/relationships/hyperlink" Target="https://www.officemate.co.th/th/office-suppli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J29"/>
  <sheetViews>
    <sheetView topLeftCell="A7" zoomScaleNormal="100" zoomScalePageLayoutView="120" workbookViewId="0">
      <selection activeCell="A12" sqref="A12:XFD13"/>
    </sheetView>
  </sheetViews>
  <sheetFormatPr defaultColWidth="9" defaultRowHeight="22.5"/>
  <cols>
    <col min="1" max="1" width="5" style="3" customWidth="1"/>
    <col min="2" max="2" width="32.28515625" style="3" customWidth="1"/>
    <col min="3" max="3" width="9" style="4" customWidth="1"/>
    <col min="4" max="4" width="9.140625" style="4" customWidth="1"/>
    <col min="5" max="5" width="10.42578125" style="21" customWidth="1"/>
    <col min="6" max="6" width="19.5703125" style="5" customWidth="1"/>
    <col min="7" max="7" width="9" style="1"/>
    <col min="8" max="9" width="9" style="2"/>
    <col min="10" max="16384" width="9" style="3"/>
  </cols>
  <sheetData>
    <row r="1" spans="1:10">
      <c r="A1" s="81" t="s">
        <v>8</v>
      </c>
      <c r="B1" s="81"/>
      <c r="C1" s="81"/>
      <c r="D1" s="81"/>
      <c r="E1" s="81"/>
      <c r="F1" s="81"/>
    </row>
    <row r="2" spans="1:10">
      <c r="A2" s="82" t="s">
        <v>4</v>
      </c>
      <c r="B2" s="82"/>
      <c r="C2" s="82"/>
      <c r="D2" s="82"/>
      <c r="E2" s="82"/>
      <c r="F2" s="82"/>
    </row>
    <row r="3" spans="1:10">
      <c r="A3" s="82" t="s">
        <v>3</v>
      </c>
      <c r="B3" s="82"/>
      <c r="C3" s="82"/>
      <c r="D3" s="82"/>
      <c r="E3" s="82"/>
      <c r="F3" s="82"/>
    </row>
    <row r="4" spans="1:10">
      <c r="A4" s="82" t="s">
        <v>9</v>
      </c>
      <c r="B4" s="82"/>
      <c r="C4" s="82"/>
      <c r="D4" s="82"/>
      <c r="E4" s="82"/>
      <c r="F4" s="82"/>
    </row>
    <row r="5" spans="1:10" ht="9.75" customHeight="1"/>
    <row r="6" spans="1:10" s="31" customFormat="1" ht="67.5">
      <c r="A6" s="27" t="s">
        <v>0</v>
      </c>
      <c r="B6" s="27" t="s">
        <v>1</v>
      </c>
      <c r="C6" s="27" t="s">
        <v>15</v>
      </c>
      <c r="D6" s="27" t="s">
        <v>13</v>
      </c>
      <c r="E6" s="28" t="s">
        <v>14</v>
      </c>
      <c r="F6" s="27" t="s">
        <v>2</v>
      </c>
      <c r="G6" s="29"/>
      <c r="H6" s="30"/>
      <c r="I6" s="30"/>
    </row>
    <row r="7" spans="1:10" ht="45">
      <c r="A7" s="6">
        <v>1</v>
      </c>
      <c r="B7" s="10" t="s">
        <v>10</v>
      </c>
      <c r="C7" s="7" t="s">
        <v>11</v>
      </c>
      <c r="D7" s="8"/>
      <c r="E7" s="22">
        <v>42710</v>
      </c>
      <c r="F7" s="9" t="s">
        <v>12</v>
      </c>
      <c r="G7" s="4"/>
      <c r="H7" s="3"/>
      <c r="I7" s="3"/>
    </row>
    <row r="8" spans="1:10" ht="45">
      <c r="A8" s="6">
        <v>2</v>
      </c>
      <c r="B8" s="10" t="s">
        <v>17</v>
      </c>
      <c r="C8" s="7" t="s">
        <v>18</v>
      </c>
      <c r="D8" s="8"/>
      <c r="E8" s="22">
        <v>13515</v>
      </c>
      <c r="F8" s="9" t="s">
        <v>16</v>
      </c>
      <c r="G8" s="4"/>
      <c r="H8" s="3"/>
      <c r="I8" s="3"/>
    </row>
    <row r="9" spans="1:10" ht="45">
      <c r="A9" s="6">
        <v>3</v>
      </c>
      <c r="B9" s="10" t="s">
        <v>19</v>
      </c>
      <c r="C9" s="7" t="s">
        <v>20</v>
      </c>
      <c r="D9" s="8"/>
      <c r="E9" s="22">
        <v>5760</v>
      </c>
      <c r="F9" s="9" t="s">
        <v>21</v>
      </c>
      <c r="G9" s="4"/>
      <c r="H9" s="3"/>
      <c r="I9" s="3"/>
    </row>
    <row r="10" spans="1:10" s="58" customFormat="1">
      <c r="A10" s="51">
        <v>4</v>
      </c>
      <c r="B10" s="52" t="s">
        <v>23</v>
      </c>
      <c r="C10" s="53"/>
      <c r="D10" s="54" t="s">
        <v>27</v>
      </c>
      <c r="E10" s="55"/>
      <c r="F10" s="56" t="s">
        <v>22</v>
      </c>
      <c r="G10" s="57"/>
    </row>
    <row r="11" spans="1:10" ht="45">
      <c r="A11" s="6">
        <v>5</v>
      </c>
      <c r="B11" s="10" t="s">
        <v>24</v>
      </c>
      <c r="C11" s="7" t="s">
        <v>38</v>
      </c>
      <c r="D11" s="8"/>
      <c r="E11" s="22">
        <v>40577</v>
      </c>
      <c r="F11" s="9" t="s">
        <v>33</v>
      </c>
      <c r="G11" s="4"/>
      <c r="H11" s="3"/>
      <c r="I11" s="3"/>
    </row>
    <row r="12" spans="1:10" s="58" customFormat="1" ht="45">
      <c r="A12" s="51">
        <v>6</v>
      </c>
      <c r="B12" s="52" t="s">
        <v>25</v>
      </c>
      <c r="C12" s="53"/>
      <c r="D12" s="54" t="s">
        <v>27</v>
      </c>
      <c r="E12" s="55">
        <v>30000</v>
      </c>
      <c r="F12" s="56" t="s">
        <v>34</v>
      </c>
      <c r="G12" s="57"/>
    </row>
    <row r="13" spans="1:10" s="58" customFormat="1">
      <c r="A13" s="51">
        <v>7</v>
      </c>
      <c r="B13" s="52" t="s">
        <v>26</v>
      </c>
      <c r="C13" s="53"/>
      <c r="D13" s="54" t="s">
        <v>27</v>
      </c>
      <c r="E13" s="55">
        <v>41500</v>
      </c>
      <c r="F13" s="56" t="s">
        <v>34</v>
      </c>
      <c r="G13" s="57"/>
      <c r="I13" s="58">
        <f>83*5</f>
        <v>415</v>
      </c>
      <c r="J13" s="58">
        <f>I13*100</f>
        <v>41500</v>
      </c>
    </row>
    <row r="14" spans="1:10">
      <c r="A14" s="6">
        <v>8</v>
      </c>
      <c r="B14" s="10" t="s">
        <v>35</v>
      </c>
      <c r="C14" s="7" t="s">
        <v>36</v>
      </c>
      <c r="D14" s="8"/>
      <c r="E14" s="22">
        <v>9800</v>
      </c>
      <c r="F14" s="9" t="s">
        <v>37</v>
      </c>
      <c r="G14" s="4"/>
      <c r="H14" s="3"/>
      <c r="I14" s="3"/>
    </row>
    <row r="15" spans="1:10" s="15" customFormat="1">
      <c r="A15" s="32"/>
      <c r="B15" s="33"/>
      <c r="C15" s="34"/>
      <c r="D15" s="35"/>
      <c r="E15" s="36"/>
      <c r="F15" s="37"/>
      <c r="G15" s="16"/>
    </row>
    <row r="16" spans="1:10" s="15" customFormat="1">
      <c r="A16" s="32"/>
      <c r="B16" s="45" t="s">
        <v>30</v>
      </c>
      <c r="C16" s="46">
        <v>190000</v>
      </c>
      <c r="D16" s="35"/>
      <c r="E16" s="36"/>
      <c r="F16" s="37"/>
      <c r="G16" s="16"/>
    </row>
    <row r="17" spans="1:9" s="15" customFormat="1">
      <c r="A17" s="32"/>
      <c r="B17" s="33"/>
      <c r="C17" s="43"/>
      <c r="D17" s="35"/>
      <c r="E17" s="36"/>
      <c r="F17" s="37"/>
      <c r="G17" s="16"/>
    </row>
    <row r="18" spans="1:9" s="15" customFormat="1">
      <c r="A18" s="32"/>
      <c r="B18" s="33" t="s">
        <v>31</v>
      </c>
      <c r="C18" s="43">
        <f>SUM(E22)</f>
        <v>183862</v>
      </c>
      <c r="D18" s="35"/>
      <c r="E18" s="36"/>
      <c r="F18" s="37"/>
      <c r="G18" s="16"/>
    </row>
    <row r="19" spans="1:9" s="15" customFormat="1">
      <c r="A19" s="32"/>
      <c r="B19" s="33"/>
      <c r="C19" s="43"/>
      <c r="D19" s="35"/>
      <c r="E19" s="36"/>
      <c r="F19" s="37"/>
      <c r="G19" s="16"/>
    </row>
    <row r="20" spans="1:9" s="2" customFormat="1">
      <c r="A20" s="48"/>
      <c r="B20" s="49" t="s">
        <v>32</v>
      </c>
      <c r="C20" s="47">
        <f>C16-C18</f>
        <v>6138</v>
      </c>
      <c r="D20" s="50"/>
      <c r="E20" s="23"/>
      <c r="F20" s="11"/>
      <c r="G20" s="1"/>
    </row>
    <row r="21" spans="1:9">
      <c r="A21" s="6"/>
      <c r="B21" s="10"/>
      <c r="C21" s="44"/>
      <c r="D21" s="8"/>
      <c r="E21" s="23"/>
      <c r="F21" s="11"/>
      <c r="I21" s="12"/>
    </row>
    <row r="22" spans="1:9" s="42" customFormat="1">
      <c r="A22" s="78" t="s">
        <v>28</v>
      </c>
      <c r="B22" s="79"/>
      <c r="C22" s="79"/>
      <c r="D22" s="80"/>
      <c r="E22" s="38">
        <f>SUM(E7:E21)</f>
        <v>183862</v>
      </c>
      <c r="F22" s="39"/>
      <c r="G22" s="40"/>
      <c r="H22" s="41"/>
      <c r="I22" s="41"/>
    </row>
    <row r="25" spans="1:9">
      <c r="D25" s="13"/>
      <c r="E25" s="24" t="s">
        <v>7</v>
      </c>
      <c r="F25" s="14"/>
    </row>
    <row r="26" spans="1:9">
      <c r="D26" s="13"/>
      <c r="E26" s="24" t="s">
        <v>5</v>
      </c>
      <c r="F26" s="14"/>
    </row>
    <row r="27" spans="1:9">
      <c r="D27" s="13"/>
      <c r="E27" s="24" t="s">
        <v>6</v>
      </c>
      <c r="F27" s="14"/>
    </row>
    <row r="28" spans="1:9" s="15" customFormat="1">
      <c r="C28" s="16"/>
      <c r="D28" s="17"/>
      <c r="E28" s="25" t="s">
        <v>29</v>
      </c>
      <c r="F28" s="18"/>
      <c r="G28" s="19"/>
      <c r="H28" s="20"/>
      <c r="I28" s="20"/>
    </row>
    <row r="29" spans="1:9">
      <c r="E29" s="26"/>
    </row>
  </sheetData>
  <mergeCells count="5">
    <mergeCell ref="A22:D22"/>
    <mergeCell ref="A1:F1"/>
    <mergeCell ref="A2:F2"/>
    <mergeCell ref="A3:F3"/>
    <mergeCell ref="A4:F4"/>
  </mergeCells>
  <pageMargins left="0.55118110236220474" right="0.5511811023622047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419F-0DF5-4F4B-A3D3-970C16D7C541}">
  <dimension ref="A1:L36"/>
  <sheetViews>
    <sheetView tabSelected="1" topLeftCell="A13" zoomScaleNormal="100" zoomScalePageLayoutView="120" workbookViewId="0">
      <selection activeCell="U43" sqref="U43"/>
    </sheetView>
  </sheetViews>
  <sheetFormatPr defaultColWidth="9" defaultRowHeight="21.75"/>
  <cols>
    <col min="1" max="1" width="5.42578125" style="60" customWidth="1"/>
    <col min="2" max="2" width="27.28515625" style="60" customWidth="1"/>
    <col min="3" max="3" width="26.42578125" style="60" customWidth="1"/>
    <col min="4" max="4" width="7.140625" style="61" customWidth="1"/>
    <col min="5" max="5" width="6" style="61" customWidth="1"/>
    <col min="6" max="6" width="11.5703125" style="61" customWidth="1"/>
    <col min="7" max="7" width="12.85546875" style="62" customWidth="1"/>
    <col min="8" max="8" width="9.5703125" style="63" customWidth="1"/>
    <col min="9" max="9" width="9" style="77"/>
    <col min="10" max="11" width="9" style="59"/>
    <col min="12" max="16384" width="9" style="60"/>
  </cols>
  <sheetData>
    <row r="1" spans="1:11">
      <c r="A1" s="83" t="s">
        <v>44</v>
      </c>
      <c r="B1" s="83"/>
      <c r="C1" s="83"/>
      <c r="D1" s="83"/>
      <c r="E1" s="83"/>
      <c r="F1" s="83"/>
      <c r="G1" s="83"/>
      <c r="H1" s="83"/>
    </row>
    <row r="2" spans="1:11" ht="9.75" customHeight="1"/>
    <row r="3" spans="1:11" s="68" customFormat="1" ht="43.5">
      <c r="A3" s="64" t="s">
        <v>0</v>
      </c>
      <c r="B3" s="64" t="s">
        <v>1</v>
      </c>
      <c r="C3" s="64" t="s">
        <v>47</v>
      </c>
      <c r="D3" s="64" t="s">
        <v>39</v>
      </c>
      <c r="E3" s="64" t="s">
        <v>40</v>
      </c>
      <c r="F3" s="65" t="s">
        <v>43</v>
      </c>
      <c r="G3" s="65" t="s">
        <v>14</v>
      </c>
      <c r="H3" s="64" t="s">
        <v>2</v>
      </c>
      <c r="I3" s="66"/>
      <c r="J3" s="67"/>
      <c r="K3" s="67"/>
    </row>
    <row r="4" spans="1:11" s="88" customFormat="1">
      <c r="A4" s="84"/>
      <c r="B4" s="101" t="s">
        <v>41</v>
      </c>
      <c r="C4" s="101"/>
      <c r="D4" s="84"/>
      <c r="E4" s="84"/>
      <c r="F4" s="84"/>
      <c r="G4" s="85"/>
      <c r="H4" s="84"/>
      <c r="I4" s="86"/>
      <c r="J4" s="87"/>
      <c r="K4" s="87"/>
    </row>
    <row r="5" spans="1:11" s="104" customFormat="1">
      <c r="A5" s="102">
        <v>1</v>
      </c>
      <c r="B5" s="89" t="s">
        <v>48</v>
      </c>
      <c r="C5" s="89" t="s">
        <v>49</v>
      </c>
      <c r="D5" s="90">
        <v>2</v>
      </c>
      <c r="E5" s="90" t="s">
        <v>42</v>
      </c>
      <c r="F5" s="90">
        <v>240</v>
      </c>
      <c r="G5" s="113">
        <f>D5*F5</f>
        <v>480</v>
      </c>
      <c r="H5" s="91"/>
      <c r="I5" s="103"/>
    </row>
    <row r="6" spans="1:11" s="104" customFormat="1" ht="43.5">
      <c r="A6" s="102">
        <v>2</v>
      </c>
      <c r="B6" s="89" t="s">
        <v>50</v>
      </c>
      <c r="C6" s="89" t="s">
        <v>51</v>
      </c>
      <c r="D6" s="90">
        <v>5</v>
      </c>
      <c r="E6" s="90" t="s">
        <v>52</v>
      </c>
      <c r="F6" s="90">
        <v>53</v>
      </c>
      <c r="G6" s="113">
        <f t="shared" ref="G6:G29" si="0">D6*F6</f>
        <v>265</v>
      </c>
      <c r="H6" s="91"/>
      <c r="I6" s="103"/>
    </row>
    <row r="7" spans="1:11" s="63" customFormat="1">
      <c r="A7" s="105"/>
      <c r="B7" s="69"/>
      <c r="C7" s="69"/>
      <c r="D7" s="70"/>
      <c r="E7" s="70"/>
      <c r="F7" s="70"/>
      <c r="G7" s="114">
        <f t="shared" si="0"/>
        <v>0</v>
      </c>
      <c r="H7" s="71"/>
      <c r="I7" s="106"/>
    </row>
    <row r="8" spans="1:11" s="63" customFormat="1">
      <c r="A8" s="105"/>
      <c r="B8" s="69"/>
      <c r="C8" s="69"/>
      <c r="D8" s="70"/>
      <c r="E8" s="70"/>
      <c r="F8" s="70"/>
      <c r="G8" s="114">
        <f t="shared" si="0"/>
        <v>0</v>
      </c>
      <c r="H8" s="71"/>
      <c r="I8" s="106"/>
    </row>
    <row r="9" spans="1:11" s="63" customFormat="1">
      <c r="A9" s="105"/>
      <c r="B9" s="69"/>
      <c r="C9" s="69"/>
      <c r="D9" s="70"/>
      <c r="E9" s="70"/>
      <c r="F9" s="70"/>
      <c r="G9" s="114">
        <f t="shared" si="0"/>
        <v>0</v>
      </c>
      <c r="H9" s="71"/>
      <c r="I9" s="106"/>
    </row>
    <row r="10" spans="1:11" s="63" customFormat="1">
      <c r="A10" s="105"/>
      <c r="B10" s="69"/>
      <c r="C10" s="69"/>
      <c r="D10" s="70"/>
      <c r="E10" s="70"/>
      <c r="F10" s="70"/>
      <c r="G10" s="114">
        <f t="shared" si="0"/>
        <v>0</v>
      </c>
      <c r="H10" s="71"/>
      <c r="I10" s="106"/>
    </row>
    <row r="11" spans="1:11" s="63" customFormat="1">
      <c r="A11" s="105"/>
      <c r="B11" s="69"/>
      <c r="C11" s="69"/>
      <c r="D11" s="70"/>
      <c r="E11" s="70"/>
      <c r="F11" s="70"/>
      <c r="G11" s="114">
        <f t="shared" si="0"/>
        <v>0</v>
      </c>
      <c r="H11" s="71"/>
      <c r="I11" s="106"/>
    </row>
    <row r="12" spans="1:11" s="63" customFormat="1">
      <c r="A12" s="105"/>
      <c r="B12" s="69"/>
      <c r="C12" s="69"/>
      <c r="D12" s="70"/>
      <c r="E12" s="70"/>
      <c r="F12" s="70"/>
      <c r="G12" s="114">
        <f t="shared" si="0"/>
        <v>0</v>
      </c>
      <c r="H12" s="71"/>
      <c r="I12" s="106"/>
    </row>
    <row r="13" spans="1:11" s="63" customFormat="1">
      <c r="A13" s="105"/>
      <c r="B13" s="69"/>
      <c r="C13" s="69"/>
      <c r="D13" s="70"/>
      <c r="E13" s="70"/>
      <c r="F13" s="70"/>
      <c r="G13" s="114">
        <f t="shared" si="0"/>
        <v>0</v>
      </c>
      <c r="H13" s="71"/>
      <c r="I13" s="106"/>
    </row>
    <row r="14" spans="1:11" s="63" customFormat="1">
      <c r="A14" s="105"/>
      <c r="B14" s="69"/>
      <c r="C14" s="69"/>
      <c r="D14" s="70"/>
      <c r="E14" s="70"/>
      <c r="F14" s="70"/>
      <c r="G14" s="114">
        <f t="shared" si="0"/>
        <v>0</v>
      </c>
      <c r="H14" s="71"/>
      <c r="I14" s="106"/>
    </row>
    <row r="15" spans="1:11" s="63" customFormat="1">
      <c r="A15" s="105"/>
      <c r="B15" s="69"/>
      <c r="C15" s="69"/>
      <c r="D15" s="70"/>
      <c r="E15" s="70"/>
      <c r="F15" s="70"/>
      <c r="G15" s="114">
        <f t="shared" si="0"/>
        <v>0</v>
      </c>
      <c r="H15" s="71"/>
      <c r="I15" s="106"/>
    </row>
    <row r="16" spans="1:11" s="63" customFormat="1">
      <c r="A16" s="105"/>
      <c r="B16" s="69"/>
      <c r="C16" s="69"/>
      <c r="D16" s="70"/>
      <c r="E16" s="70"/>
      <c r="F16" s="70"/>
      <c r="G16" s="114">
        <f t="shared" si="0"/>
        <v>0</v>
      </c>
      <c r="H16" s="71"/>
      <c r="I16" s="106"/>
    </row>
    <row r="17" spans="1:12" s="63" customFormat="1">
      <c r="A17" s="105"/>
      <c r="B17" s="69"/>
      <c r="C17" s="69"/>
      <c r="D17" s="70"/>
      <c r="E17" s="70"/>
      <c r="F17" s="70"/>
      <c r="G17" s="114">
        <f t="shared" si="0"/>
        <v>0</v>
      </c>
      <c r="H17" s="71"/>
      <c r="I17" s="106"/>
    </row>
    <row r="18" spans="1:12" s="63" customFormat="1">
      <c r="A18" s="105"/>
      <c r="B18" s="69"/>
      <c r="C18" s="69"/>
      <c r="D18" s="70"/>
      <c r="E18" s="70"/>
      <c r="F18" s="70"/>
      <c r="G18" s="114">
        <f t="shared" si="0"/>
        <v>0</v>
      </c>
      <c r="H18" s="71"/>
      <c r="I18" s="106"/>
    </row>
    <row r="19" spans="1:12" s="63" customFormat="1">
      <c r="A19" s="105"/>
      <c r="B19" s="69"/>
      <c r="C19" s="69"/>
      <c r="D19" s="70"/>
      <c r="E19" s="70"/>
      <c r="F19" s="70"/>
      <c r="G19" s="114">
        <f t="shared" si="0"/>
        <v>0</v>
      </c>
      <c r="H19" s="71"/>
      <c r="I19" s="106"/>
    </row>
    <row r="20" spans="1:12" s="63" customFormat="1">
      <c r="A20" s="105"/>
      <c r="B20" s="69"/>
      <c r="C20" s="69"/>
      <c r="D20" s="70"/>
      <c r="E20" s="70"/>
      <c r="F20" s="70"/>
      <c r="G20" s="114">
        <f t="shared" si="0"/>
        <v>0</v>
      </c>
      <c r="H20" s="71"/>
      <c r="I20" s="106"/>
    </row>
    <row r="21" spans="1:12" s="63" customFormat="1">
      <c r="A21" s="105"/>
      <c r="B21" s="69"/>
      <c r="C21" s="69"/>
      <c r="D21" s="70"/>
      <c r="E21" s="70"/>
      <c r="F21" s="70"/>
      <c r="G21" s="114">
        <f t="shared" si="0"/>
        <v>0</v>
      </c>
      <c r="H21" s="71"/>
      <c r="I21" s="106"/>
    </row>
    <row r="22" spans="1:12" s="63" customFormat="1">
      <c r="A22" s="105"/>
      <c r="B22" s="69"/>
      <c r="C22" s="69"/>
      <c r="D22" s="70"/>
      <c r="E22" s="70"/>
      <c r="F22" s="70"/>
      <c r="G22" s="114">
        <f t="shared" si="0"/>
        <v>0</v>
      </c>
      <c r="H22" s="71"/>
      <c r="I22" s="106"/>
    </row>
    <row r="23" spans="1:12" s="63" customFormat="1">
      <c r="A23" s="105"/>
      <c r="B23" s="69"/>
      <c r="C23" s="69"/>
      <c r="D23" s="70"/>
      <c r="E23" s="70"/>
      <c r="F23" s="70"/>
      <c r="G23" s="114">
        <f t="shared" si="0"/>
        <v>0</v>
      </c>
      <c r="H23" s="71"/>
      <c r="I23" s="106"/>
    </row>
    <row r="24" spans="1:12" s="63" customFormat="1">
      <c r="A24" s="105"/>
      <c r="B24" s="69"/>
      <c r="C24" s="69"/>
      <c r="D24" s="70"/>
      <c r="E24" s="70"/>
      <c r="F24" s="70"/>
      <c r="G24" s="114">
        <f t="shared" si="0"/>
        <v>0</v>
      </c>
      <c r="H24" s="71"/>
      <c r="I24" s="106"/>
    </row>
    <row r="25" spans="1:12" s="63" customFormat="1">
      <c r="A25" s="105"/>
      <c r="B25" s="69"/>
      <c r="C25" s="69"/>
      <c r="D25" s="70"/>
      <c r="E25" s="70"/>
      <c r="F25" s="70"/>
      <c r="G25" s="114">
        <f t="shared" si="0"/>
        <v>0</v>
      </c>
      <c r="H25" s="71"/>
      <c r="I25" s="106"/>
    </row>
    <row r="26" spans="1:12" s="63" customFormat="1">
      <c r="A26" s="105"/>
      <c r="B26" s="69"/>
      <c r="C26" s="69"/>
      <c r="D26" s="70"/>
      <c r="E26" s="70"/>
      <c r="F26" s="70"/>
      <c r="G26" s="114">
        <f t="shared" si="0"/>
        <v>0</v>
      </c>
      <c r="H26" s="71"/>
      <c r="I26" s="106"/>
    </row>
    <row r="27" spans="1:12" s="108" customFormat="1">
      <c r="A27" s="105"/>
      <c r="B27" s="72"/>
      <c r="C27" s="72"/>
      <c r="D27" s="70"/>
      <c r="E27" s="70"/>
      <c r="F27" s="70"/>
      <c r="G27" s="114">
        <f t="shared" si="0"/>
        <v>0</v>
      </c>
      <c r="H27" s="73"/>
      <c r="I27" s="107"/>
    </row>
    <row r="28" spans="1:12" s="63" customFormat="1">
      <c r="A28" s="105"/>
      <c r="B28" s="69"/>
      <c r="C28" s="69"/>
      <c r="D28" s="70"/>
      <c r="E28" s="70"/>
      <c r="F28" s="70"/>
      <c r="G28" s="114">
        <f t="shared" si="0"/>
        <v>0</v>
      </c>
      <c r="H28" s="71"/>
      <c r="I28" s="106"/>
    </row>
    <row r="29" spans="1:12" s="63" customFormat="1">
      <c r="A29" s="105"/>
      <c r="B29" s="69"/>
      <c r="C29" s="69"/>
      <c r="D29" s="70"/>
      <c r="E29" s="70"/>
      <c r="F29" s="70"/>
      <c r="G29" s="114">
        <f t="shared" si="0"/>
        <v>0</v>
      </c>
      <c r="H29" s="71"/>
      <c r="I29" s="106"/>
    </row>
    <row r="30" spans="1:12" s="63" customFormat="1">
      <c r="A30" s="105"/>
      <c r="B30" s="69"/>
      <c r="C30" s="69"/>
      <c r="D30" s="74"/>
      <c r="E30" s="74"/>
      <c r="F30" s="74"/>
      <c r="G30" s="109"/>
      <c r="H30" s="75"/>
      <c r="I30" s="110"/>
      <c r="J30" s="111"/>
      <c r="K30" s="112"/>
    </row>
    <row r="31" spans="1:12" s="100" customFormat="1">
      <c r="A31" s="92" t="s">
        <v>28</v>
      </c>
      <c r="B31" s="93"/>
      <c r="C31" s="93"/>
      <c r="D31" s="93"/>
      <c r="E31" s="94"/>
      <c r="F31" s="94"/>
      <c r="G31" s="95">
        <f>SUM(G5:G30)</f>
        <v>745</v>
      </c>
      <c r="H31" s="96"/>
      <c r="I31" s="97"/>
      <c r="J31" s="98"/>
      <c r="K31" s="98"/>
      <c r="L31" s="99"/>
    </row>
    <row r="33" spans="1:12">
      <c r="A33" s="60" t="s">
        <v>45</v>
      </c>
    </row>
    <row r="34" spans="1:12">
      <c r="B34" s="60" t="s">
        <v>46</v>
      </c>
    </row>
    <row r="35" spans="1:12" s="63" customFormat="1">
      <c r="A35" s="60"/>
      <c r="B35" s="118" t="s">
        <v>60</v>
      </c>
      <c r="C35" s="119" t="s">
        <v>59</v>
      </c>
      <c r="D35" s="61"/>
      <c r="E35" s="61"/>
      <c r="F35" s="61"/>
      <c r="G35" s="76"/>
      <c r="I35" s="77"/>
      <c r="J35" s="59"/>
      <c r="K35" s="59"/>
      <c r="L35" s="60"/>
    </row>
    <row r="36" spans="1:12">
      <c r="B36" s="118" t="s">
        <v>61</v>
      </c>
      <c r="C36" s="119" t="s">
        <v>62</v>
      </c>
    </row>
  </sheetData>
  <mergeCells count="2">
    <mergeCell ref="A1:H1"/>
    <mergeCell ref="A31:D31"/>
  </mergeCells>
  <hyperlinks>
    <hyperlink ref="C35" r:id="rId1" xr:uid="{0D73683F-A559-4FA7-BEFC-89EACD47BF3E}"/>
    <hyperlink ref="C36" r:id="rId2" xr:uid="{6C7C3132-B452-4BE2-BE18-A613B47D8A25}"/>
  </hyperlinks>
  <pageMargins left="0.25" right="0.25" top="0.75" bottom="0.75" header="0.3" footer="0.3"/>
  <pageSetup paperSize="9" scale="93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7683-7B8E-434C-B0BF-BF832C98808A}">
  <dimension ref="A1:K28"/>
  <sheetViews>
    <sheetView topLeftCell="A4" zoomScaleNormal="100" zoomScalePageLayoutView="120" workbookViewId="0">
      <selection activeCell="N19" sqref="N19"/>
    </sheetView>
  </sheetViews>
  <sheetFormatPr defaultColWidth="9" defaultRowHeight="21.75"/>
  <cols>
    <col min="1" max="1" width="5.42578125" style="60" customWidth="1"/>
    <col min="2" max="2" width="47" style="60" customWidth="1"/>
    <col min="3" max="3" width="7.140625" style="61" customWidth="1"/>
    <col min="4" max="4" width="6" style="61" customWidth="1"/>
    <col min="5" max="5" width="11.5703125" style="61" customWidth="1"/>
    <col min="6" max="6" width="14.42578125" style="62" customWidth="1"/>
    <col min="7" max="7" width="13.7109375" style="63" customWidth="1"/>
    <col min="8" max="8" width="9" style="77"/>
    <col min="9" max="10" width="9" style="59"/>
    <col min="11" max="16384" width="9" style="60"/>
  </cols>
  <sheetData>
    <row r="1" spans="1:10">
      <c r="A1" s="83" t="s">
        <v>53</v>
      </c>
      <c r="B1" s="83"/>
      <c r="C1" s="83"/>
      <c r="D1" s="83"/>
      <c r="E1" s="83"/>
      <c r="F1" s="83"/>
      <c r="G1" s="83"/>
    </row>
    <row r="2" spans="1:10" ht="9.75" customHeight="1"/>
    <row r="3" spans="1:10" s="68" customFormat="1" ht="43.5">
      <c r="A3" s="64" t="s">
        <v>0</v>
      </c>
      <c r="B3" s="64" t="s">
        <v>1</v>
      </c>
      <c r="C3" s="64" t="s">
        <v>39</v>
      </c>
      <c r="D3" s="64" t="s">
        <v>40</v>
      </c>
      <c r="E3" s="65" t="s">
        <v>43</v>
      </c>
      <c r="F3" s="65" t="s">
        <v>14</v>
      </c>
      <c r="G3" s="64" t="s">
        <v>2</v>
      </c>
      <c r="H3" s="66"/>
      <c r="I3" s="67"/>
      <c r="J3" s="67"/>
    </row>
    <row r="4" spans="1:10" s="88" customFormat="1">
      <c r="A4" s="84"/>
      <c r="B4" s="101" t="s">
        <v>41</v>
      </c>
      <c r="C4" s="84"/>
      <c r="D4" s="84"/>
      <c r="E4" s="84"/>
      <c r="F4" s="85"/>
      <c r="G4" s="84"/>
      <c r="H4" s="86"/>
      <c r="I4" s="87"/>
      <c r="J4" s="87"/>
    </row>
    <row r="5" spans="1:10" s="104" customFormat="1" ht="43.5">
      <c r="A5" s="102">
        <v>1</v>
      </c>
      <c r="B5" s="89" t="s">
        <v>54</v>
      </c>
      <c r="C5" s="90">
        <v>1</v>
      </c>
      <c r="D5" s="90" t="s">
        <v>55</v>
      </c>
      <c r="E5" s="115">
        <v>120000</v>
      </c>
      <c r="F5" s="113">
        <f>C5*E5</f>
        <v>120000</v>
      </c>
      <c r="G5" s="91" t="s">
        <v>58</v>
      </c>
      <c r="H5" s="103"/>
    </row>
    <row r="6" spans="1:10" s="63" customFormat="1">
      <c r="A6" s="105"/>
      <c r="B6" s="69"/>
      <c r="C6" s="70"/>
      <c r="D6" s="70"/>
      <c r="E6" s="116"/>
      <c r="F6" s="114">
        <f t="shared" ref="F6:F22" si="0">C6*E6</f>
        <v>0</v>
      </c>
      <c r="G6" s="71"/>
      <c r="H6" s="106"/>
    </row>
    <row r="7" spans="1:10" s="63" customFormat="1">
      <c r="A7" s="105"/>
      <c r="B7" s="69"/>
      <c r="C7" s="70"/>
      <c r="D7" s="70"/>
      <c r="E7" s="116"/>
      <c r="F7" s="114">
        <f t="shared" si="0"/>
        <v>0</v>
      </c>
      <c r="G7" s="71"/>
      <c r="H7" s="106"/>
    </row>
    <row r="8" spans="1:10" s="63" customFormat="1">
      <c r="A8" s="105"/>
      <c r="B8" s="69"/>
      <c r="C8" s="70"/>
      <c r="D8" s="70"/>
      <c r="E8" s="116"/>
      <c r="F8" s="114">
        <f t="shared" si="0"/>
        <v>0</v>
      </c>
      <c r="G8" s="71"/>
      <c r="H8" s="106"/>
    </row>
    <row r="9" spans="1:10" s="63" customFormat="1">
      <c r="A9" s="105"/>
      <c r="B9" s="69"/>
      <c r="C9" s="70"/>
      <c r="D9" s="70"/>
      <c r="E9" s="116"/>
      <c r="F9" s="114">
        <f t="shared" si="0"/>
        <v>0</v>
      </c>
      <c r="G9" s="71"/>
      <c r="H9" s="106"/>
    </row>
    <row r="10" spans="1:10" s="63" customFormat="1">
      <c r="A10" s="105"/>
      <c r="B10" s="69"/>
      <c r="C10" s="70"/>
      <c r="D10" s="70"/>
      <c r="E10" s="116"/>
      <c r="F10" s="114">
        <f t="shared" si="0"/>
        <v>0</v>
      </c>
      <c r="G10" s="71"/>
      <c r="H10" s="106"/>
    </row>
    <row r="11" spans="1:10" s="63" customFormat="1">
      <c r="A11" s="105"/>
      <c r="B11" s="69"/>
      <c r="C11" s="70"/>
      <c r="D11" s="70"/>
      <c r="E11" s="116"/>
      <c r="F11" s="114">
        <f t="shared" si="0"/>
        <v>0</v>
      </c>
      <c r="G11" s="71"/>
      <c r="H11" s="106"/>
    </row>
    <row r="12" spans="1:10" s="63" customFormat="1">
      <c r="A12" s="105"/>
      <c r="B12" s="69"/>
      <c r="C12" s="70"/>
      <c r="D12" s="70"/>
      <c r="E12" s="116"/>
      <c r="F12" s="114">
        <f t="shared" si="0"/>
        <v>0</v>
      </c>
      <c r="G12" s="71"/>
      <c r="H12" s="106"/>
    </row>
    <row r="13" spans="1:10" s="63" customFormat="1">
      <c r="A13" s="105"/>
      <c r="B13" s="69"/>
      <c r="C13" s="70"/>
      <c r="D13" s="70"/>
      <c r="E13" s="116"/>
      <c r="F13" s="114">
        <f t="shared" si="0"/>
        <v>0</v>
      </c>
      <c r="G13" s="71"/>
      <c r="H13" s="106"/>
    </row>
    <row r="14" spans="1:10" s="63" customFormat="1">
      <c r="A14" s="105"/>
      <c r="B14" s="69"/>
      <c r="C14" s="70"/>
      <c r="D14" s="70"/>
      <c r="E14" s="116"/>
      <c r="F14" s="114">
        <f t="shared" si="0"/>
        <v>0</v>
      </c>
      <c r="G14" s="71"/>
      <c r="H14" s="106"/>
    </row>
    <row r="15" spans="1:10" s="63" customFormat="1">
      <c r="A15" s="105"/>
      <c r="B15" s="69"/>
      <c r="C15" s="70"/>
      <c r="D15" s="70"/>
      <c r="E15" s="116"/>
      <c r="F15" s="114">
        <f t="shared" si="0"/>
        <v>0</v>
      </c>
      <c r="G15" s="71"/>
      <c r="H15" s="106"/>
    </row>
    <row r="16" spans="1:10" s="63" customFormat="1">
      <c r="A16" s="105"/>
      <c r="B16" s="69"/>
      <c r="C16" s="70"/>
      <c r="D16" s="70"/>
      <c r="E16" s="116"/>
      <c r="F16" s="114">
        <f t="shared" si="0"/>
        <v>0</v>
      </c>
      <c r="G16" s="71"/>
      <c r="H16" s="106"/>
    </row>
    <row r="17" spans="1:11" s="63" customFormat="1">
      <c r="A17" s="105"/>
      <c r="B17" s="69"/>
      <c r="C17" s="70"/>
      <c r="D17" s="70"/>
      <c r="E17" s="116"/>
      <c r="F17" s="114">
        <f t="shared" si="0"/>
        <v>0</v>
      </c>
      <c r="G17" s="71"/>
      <c r="H17" s="106"/>
    </row>
    <row r="18" spans="1:11" s="63" customFormat="1">
      <c r="A18" s="105"/>
      <c r="B18" s="69"/>
      <c r="C18" s="70"/>
      <c r="D18" s="70"/>
      <c r="E18" s="116"/>
      <c r="F18" s="114">
        <f t="shared" si="0"/>
        <v>0</v>
      </c>
      <c r="G18" s="71"/>
      <c r="H18" s="106"/>
    </row>
    <row r="19" spans="1:11" s="63" customFormat="1">
      <c r="A19" s="105"/>
      <c r="B19" s="69"/>
      <c r="C19" s="70"/>
      <c r="D19" s="70"/>
      <c r="E19" s="116"/>
      <c r="F19" s="114">
        <f t="shared" si="0"/>
        <v>0</v>
      </c>
      <c r="G19" s="71"/>
      <c r="H19" s="106"/>
    </row>
    <row r="20" spans="1:11" s="108" customFormat="1">
      <c r="A20" s="105"/>
      <c r="B20" s="72"/>
      <c r="C20" s="70"/>
      <c r="D20" s="70"/>
      <c r="E20" s="116"/>
      <c r="F20" s="114">
        <f t="shared" si="0"/>
        <v>0</v>
      </c>
      <c r="G20" s="73"/>
      <c r="H20" s="107"/>
    </row>
    <row r="21" spans="1:11" s="63" customFormat="1">
      <c r="A21" s="105"/>
      <c r="B21" s="69"/>
      <c r="C21" s="70"/>
      <c r="D21" s="70"/>
      <c r="E21" s="116"/>
      <c r="F21" s="114">
        <f t="shared" si="0"/>
        <v>0</v>
      </c>
      <c r="G21" s="71"/>
      <c r="H21" s="106"/>
    </row>
    <row r="22" spans="1:11" s="63" customFormat="1">
      <c r="A22" s="105"/>
      <c r="B22" s="69"/>
      <c r="C22" s="70"/>
      <c r="D22" s="70"/>
      <c r="E22" s="116"/>
      <c r="F22" s="114">
        <f t="shared" si="0"/>
        <v>0</v>
      </c>
      <c r="G22" s="71"/>
      <c r="H22" s="106"/>
    </row>
    <row r="23" spans="1:11" s="63" customFormat="1">
      <c r="A23" s="105"/>
      <c r="B23" s="69"/>
      <c r="C23" s="74"/>
      <c r="D23" s="74"/>
      <c r="E23" s="116"/>
      <c r="F23" s="109"/>
      <c r="G23" s="75"/>
      <c r="H23" s="110"/>
      <c r="I23" s="111"/>
      <c r="J23" s="112"/>
    </row>
    <row r="24" spans="1:11" s="100" customFormat="1">
      <c r="A24" s="92" t="s">
        <v>28</v>
      </c>
      <c r="B24" s="93"/>
      <c r="C24" s="93"/>
      <c r="D24" s="94"/>
      <c r="E24" s="94"/>
      <c r="F24" s="95">
        <f>SUM(F5:F23)</f>
        <v>120000</v>
      </c>
      <c r="G24" s="96"/>
      <c r="H24" s="97"/>
      <c r="I24" s="98"/>
      <c r="J24" s="98"/>
      <c r="K24" s="99"/>
    </row>
    <row r="26" spans="1:11" s="59" customFormat="1">
      <c r="A26" s="59" t="s">
        <v>57</v>
      </c>
      <c r="C26" s="77"/>
      <c r="D26" s="77"/>
      <c r="E26" s="77"/>
      <c r="F26" s="117"/>
      <c r="G26" s="111"/>
      <c r="H26" s="77"/>
    </row>
    <row r="27" spans="1:11" s="59" customFormat="1">
      <c r="B27" s="59" t="s">
        <v>56</v>
      </c>
      <c r="C27" s="77"/>
      <c r="D27" s="77"/>
      <c r="E27" s="77"/>
      <c r="F27" s="117"/>
      <c r="G27" s="111"/>
      <c r="H27" s="77"/>
    </row>
    <row r="28" spans="1:11" s="63" customFormat="1">
      <c r="A28" s="60"/>
      <c r="B28" s="60"/>
      <c r="C28" s="61"/>
      <c r="D28" s="61"/>
      <c r="E28" s="61"/>
      <c r="F28" s="76"/>
      <c r="H28" s="77"/>
      <c r="I28" s="59"/>
      <c r="J28" s="59"/>
      <c r="K28" s="60"/>
    </row>
  </sheetData>
  <mergeCells count="2">
    <mergeCell ref="A1:G1"/>
    <mergeCell ref="A24:C24"/>
  </mergeCells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190000</vt:lpstr>
      <vt:lpstr>วัสดุ</vt:lpstr>
      <vt:lpstr>ครุภัณฑ์</vt:lpstr>
      <vt:lpstr>'190000'!Print_Area</vt:lpstr>
      <vt:lpstr>ครุภัณฑ์!Print_Area</vt:lpstr>
      <vt:lpstr>วัสดุ!Print_Area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pitchaya kantawari</cp:lastModifiedBy>
  <cp:lastPrinted>2019-02-13T08:28:35Z</cp:lastPrinted>
  <dcterms:created xsi:type="dcterms:W3CDTF">2015-11-11T17:24:42Z</dcterms:created>
  <dcterms:modified xsi:type="dcterms:W3CDTF">2019-02-13T08:33:37Z</dcterms:modified>
</cp:coreProperties>
</file>